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60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G16" i="1" l="1"/>
  <c r="H10" i="1"/>
  <c r="J31" i="1" l="1"/>
  <c r="J29" i="1"/>
  <c r="J27" i="1"/>
  <c r="C31" i="1"/>
  <c r="C29" i="1"/>
  <c r="C27" i="1"/>
  <c r="A13" i="1" l="1"/>
  <c r="B6" i="1"/>
  <c r="I8" i="1"/>
  <c r="H8" i="1"/>
  <c r="C18" i="1"/>
  <c r="J22" i="1"/>
  <c r="J23" i="1" s="1"/>
  <c r="C3" i="1"/>
  <c r="C4" i="1" l="1"/>
  <c r="C19" i="1" s="1"/>
  <c r="C25" i="1"/>
  <c r="J25" i="1"/>
</calcChain>
</file>

<file path=xl/sharedStrings.xml><?xml version="1.0" encoding="utf-8"?>
<sst xmlns="http://schemas.openxmlformats.org/spreadsheetml/2006/main" count="74" uniqueCount="48">
  <si>
    <t>Imponibile</t>
  </si>
  <si>
    <t>a)</t>
  </si>
  <si>
    <t xml:space="preserve"> Quota amministrazione centrale 15% </t>
  </si>
  <si>
    <t>b)</t>
  </si>
  <si>
    <t xml:space="preserve"> Assegno di ricerca </t>
  </si>
  <si>
    <t>c)</t>
  </si>
  <si>
    <t xml:space="preserve"> Ricercatore TD </t>
  </si>
  <si>
    <t>d)</t>
  </si>
  <si>
    <t xml:space="preserve"> Attrezzature &gt; € 20.000 </t>
  </si>
  <si>
    <t>e)</t>
  </si>
  <si>
    <t xml:space="preserve"> Importo soggetto a ripartizione C/T </t>
  </si>
  <si>
    <t xml:space="preserve"> Personale strutturato docente e TA - MAX 65%</t>
  </si>
  <si>
    <t>Acquisto materiale consumo laboratori</t>
  </si>
  <si>
    <t>Acquisto libri periodici e materiale bibliografico</t>
  </si>
  <si>
    <t>Manutenzione ordinaria attrezzature</t>
  </si>
  <si>
    <t>Altre spese per servizi</t>
  </si>
  <si>
    <t>Collaborazioni e prestazioni occasionali c/t</t>
  </si>
  <si>
    <t>Oneri previdenziali su collaborazioni e prest. Occasionali c/t</t>
  </si>
  <si>
    <t>Oneri IRAP su collaborazioni e prest. Occasionali c/t</t>
  </si>
  <si>
    <t>Missioni assegnisti e collaboratori di ricerca</t>
  </si>
  <si>
    <t>Costi per missione</t>
  </si>
  <si>
    <t>Macchinari e attrezzature di importo inferiore a € 20.000</t>
  </si>
  <si>
    <t>= a) - b)</t>
  </si>
  <si>
    <t>Valore massimo da inserire</t>
  </si>
  <si>
    <t xml:space="preserve"> Quota Dipartimento - MIN 20%  Valore minimo da inserire                       </t>
  </si>
  <si>
    <t>TOTALE RIPARTITO</t>
  </si>
  <si>
    <t xml:space="preserve">Differenza </t>
  </si>
  <si>
    <t>Differenza</t>
  </si>
  <si>
    <r>
      <t xml:space="preserve">CONTO TERZI </t>
    </r>
    <r>
      <rPr>
        <b/>
        <i/>
        <u/>
        <sz val="14"/>
        <color theme="1"/>
        <rFont val="Calibri"/>
        <family val="2"/>
        <scheme val="minor"/>
      </rPr>
      <t>CON</t>
    </r>
    <r>
      <rPr>
        <b/>
        <i/>
        <sz val="14"/>
        <color theme="1"/>
        <rFont val="Calibri"/>
        <family val="2"/>
        <scheme val="minor"/>
      </rPr>
      <t xml:space="preserve"> ASSEGNI RICERCATORI E ATTREZZATURE &gt; 20.000</t>
    </r>
  </si>
  <si>
    <r>
      <t xml:space="preserve">CONTO TERZI </t>
    </r>
    <r>
      <rPr>
        <b/>
        <i/>
        <u/>
        <sz val="14"/>
        <color theme="1"/>
        <rFont val="Calibri"/>
        <family val="2"/>
        <scheme val="minor"/>
      </rPr>
      <t>SENZA</t>
    </r>
    <r>
      <rPr>
        <b/>
        <i/>
        <sz val="14"/>
        <color theme="1"/>
        <rFont val="Calibri"/>
        <family val="2"/>
        <scheme val="minor"/>
      </rPr>
      <t xml:space="preserve"> ASSEGNI RICERCATORI E ATTREZZATURE &gt; 20.000</t>
    </r>
  </si>
  <si>
    <t>altro …..</t>
  </si>
  <si>
    <t>(10% ) COAN CA.C.B.03.04.08  Trattamento accessorio al personale Tecnico Amministrativo a T.I.</t>
  </si>
  <si>
    <t>(3%) COAN CA.C.B.02.04.46 Spese per servizi dell'Amministrazione centrale Regolamento quote di ricerca e di conto terzi (per storni budget)</t>
  </si>
  <si>
    <t>(2%) COAN CA.C.B.02.04.46 Spese per servizi dell'Amministrazione centrale Regolamento quote di ricerca e di conto terzi (per storni budget)</t>
  </si>
  <si>
    <t>massimo 65% dell'imponibile</t>
  </si>
  <si>
    <t xml:space="preserve">QUOTA GARANZIA tra il 5% e il 10% dell'imponibile </t>
  </si>
  <si>
    <t xml:space="preserve">                                    g)                                              Quota Dipartimento</t>
  </si>
  <si>
    <t>Quota garanzia min 10% dell'imponibile</t>
  </si>
  <si>
    <t>TOTALE</t>
  </si>
  <si>
    <t>=  b) + c) + d) + e) + f) + g)</t>
  </si>
  <si>
    <t>RIPARTIZIONE  QUOTA AMMINISTRAZIONE CENTRALE</t>
  </si>
  <si>
    <t>RIPARTIZIONE QUOTA AMMINISTRAZIONE CENTRALE</t>
  </si>
  <si>
    <t xml:space="preserve"> f)    Quota PERSONALE TAB </t>
  </si>
  <si>
    <t xml:space="preserve"> f)    Quota PERSONALE ulteriore quota </t>
  </si>
  <si>
    <t xml:space="preserve">in fase di presentazione della variazione indicare il PJ del Progetto creato su IRIS </t>
  </si>
  <si>
    <t>al momento dell'incasso occorrerà richiedere all'Area Finanziaria lo storno della quota liberata al seguente PJ_F_FUNZ_C_INT_C/T_CTC</t>
  </si>
  <si>
    <t>al momento dell'incasso occorrerà richiedere all'Area Finanziaria lo storno della quota liberata al seguente PJ_F_FUNZ_AC_C/T_CTC</t>
  </si>
  <si>
    <t xml:space="preserve"> al momento dell'incasso occorrerà richiedere all'Area Finanziaria lo storno della quota liberata al seguente PJ_F_RIC_FIN_C/T_CTC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</si>
</sst>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  <numFmt numFmtId="165" formatCode="&quot;€&quot;\ #,##0.00"/>
    <numFmt numFmtId="166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1" xfId="0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vertical="center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8" fontId="0" fillId="3" borderId="15" xfId="0" applyNumberFormat="1" applyFill="1" applyBorder="1" applyAlignment="1">
      <alignment vertical="center"/>
    </xf>
    <xf numFmtId="165" fontId="0" fillId="0" borderId="0" xfId="0" applyNumberFormat="1" applyAlignment="1">
      <alignment horizontal="right" vertical="center"/>
    </xf>
    <xf numFmtId="2" fontId="4" fillId="0" borderId="26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wrapText="1"/>
    </xf>
    <xf numFmtId="165" fontId="2" fillId="0" borderId="6" xfId="0" applyNumberFormat="1" applyFont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 readingOrder="1"/>
    </xf>
    <xf numFmtId="165" fontId="0" fillId="3" borderId="4" xfId="2" applyNumberFormat="1" applyFont="1" applyFill="1" applyBorder="1" applyAlignment="1" applyProtection="1">
      <alignment horizontal="right" vertical="center"/>
      <protection locked="0"/>
    </xf>
    <xf numFmtId="166" fontId="0" fillId="3" borderId="4" xfId="2" applyNumberFormat="1" applyFont="1" applyFill="1" applyBorder="1" applyAlignment="1" applyProtection="1">
      <alignment vertical="center"/>
      <protection locked="0"/>
    </xf>
    <xf numFmtId="166" fontId="0" fillId="0" borderId="18" xfId="0" applyNumberFormat="1" applyBorder="1" applyAlignment="1" applyProtection="1">
      <alignment vertical="center"/>
      <protection locked="0"/>
    </xf>
    <xf numFmtId="166" fontId="0" fillId="0" borderId="19" xfId="0" applyNumberFormat="1" applyBorder="1" applyAlignment="1" applyProtection="1">
      <alignment vertical="center"/>
      <protection locked="0"/>
    </xf>
    <xf numFmtId="166" fontId="0" fillId="0" borderId="21" xfId="0" applyNumberFormat="1" applyBorder="1" applyAlignment="1" applyProtection="1">
      <alignment vertical="center"/>
      <protection locked="0"/>
    </xf>
    <xf numFmtId="43" fontId="0" fillId="0" borderId="0" xfId="1" applyFont="1"/>
    <xf numFmtId="0" fontId="4" fillId="0" borderId="3" xfId="0" applyFont="1" applyFill="1" applyBorder="1" applyAlignment="1">
      <alignment horizontal="center" vertical="center" wrapText="1" readingOrder="1"/>
    </xf>
    <xf numFmtId="0" fontId="4" fillId="2" borderId="38" xfId="0" applyFont="1" applyFill="1" applyBorder="1" applyAlignment="1">
      <alignment horizontal="center" vertical="center" wrapText="1" readingOrder="1"/>
    </xf>
    <xf numFmtId="165" fontId="0" fillId="2" borderId="18" xfId="0" applyNumberFormat="1" applyFill="1" applyBorder="1" applyAlignment="1" applyProtection="1">
      <alignment horizontal="right" vertical="center"/>
      <protection locked="0"/>
    </xf>
    <xf numFmtId="0" fontId="4" fillId="2" borderId="39" xfId="0" applyFont="1" applyFill="1" applyBorder="1" applyAlignment="1">
      <alignment horizontal="center" vertical="center" wrapText="1" readingOrder="1"/>
    </xf>
    <xf numFmtId="165" fontId="0" fillId="2" borderId="19" xfId="0" applyNumberFormat="1" applyFill="1" applyBorder="1" applyAlignment="1" applyProtection="1">
      <alignment horizontal="right" vertical="center"/>
      <protection locked="0"/>
    </xf>
    <xf numFmtId="165" fontId="0" fillId="2" borderId="21" xfId="0" applyNumberFormat="1" applyFill="1" applyBorder="1" applyAlignment="1" applyProtection="1">
      <alignment horizontal="right" vertical="center"/>
      <protection locked="0"/>
    </xf>
    <xf numFmtId="0" fontId="3" fillId="3" borderId="36" xfId="0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 readingOrder="1"/>
    </xf>
    <xf numFmtId="0" fontId="4" fillId="2" borderId="41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2" fontId="4" fillId="2" borderId="21" xfId="0" applyNumberFormat="1" applyFont="1" applyFill="1" applyBorder="1" applyAlignment="1">
      <alignment horizontal="center" vertical="center" wrapText="1" readingOrder="1"/>
    </xf>
    <xf numFmtId="165" fontId="0" fillId="2" borderId="44" xfId="0" applyNumberFormat="1" applyFill="1" applyBorder="1" applyAlignment="1" applyProtection="1">
      <alignment horizontal="right" vertical="center"/>
      <protection locked="0"/>
    </xf>
    <xf numFmtId="8" fontId="0" fillId="3" borderId="15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 readingOrder="1"/>
    </xf>
    <xf numFmtId="0" fontId="3" fillId="3" borderId="33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0" fillId="0" borderId="0" xfId="0" applyBorder="1"/>
    <xf numFmtId="165" fontId="0" fillId="0" borderId="3" xfId="0" applyNumberFormat="1" applyBorder="1" applyAlignment="1" applyProtection="1">
      <alignment horizontal="right" vertical="center"/>
    </xf>
    <xf numFmtId="2" fontId="4" fillId="2" borderId="20" xfId="0" applyNumberFormat="1" applyFont="1" applyFill="1" applyBorder="1" applyAlignment="1">
      <alignment horizontal="center" vertical="center" wrapText="1" readingOrder="1"/>
    </xf>
    <xf numFmtId="0" fontId="4" fillId="2" borderId="47" xfId="0" applyFont="1" applyFill="1" applyBorder="1" applyAlignment="1">
      <alignment horizontal="center" vertical="center" wrapText="1" readingOrder="1"/>
    </xf>
    <xf numFmtId="0" fontId="4" fillId="2" borderId="48" xfId="0" applyFont="1" applyFill="1" applyBorder="1" applyAlignment="1">
      <alignment horizontal="center" vertical="center" wrapText="1" readingOrder="1"/>
    </xf>
    <xf numFmtId="8" fontId="4" fillId="3" borderId="49" xfId="1" applyNumberFormat="1" applyFont="1" applyFill="1" applyBorder="1" applyAlignment="1">
      <alignment horizontal="right" vertical="center" wrapText="1" readingOrder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8" fontId="2" fillId="3" borderId="49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 wrapText="1" readingOrder="1"/>
    </xf>
    <xf numFmtId="2" fontId="4" fillId="2" borderId="32" xfId="0" applyNumberFormat="1" applyFont="1" applyFill="1" applyBorder="1" applyAlignment="1">
      <alignment horizontal="center" vertical="center" wrapText="1" readingOrder="1"/>
    </xf>
    <xf numFmtId="165" fontId="0" fillId="2" borderId="31" xfId="0" applyNumberFormat="1" applyFill="1" applyBorder="1" applyAlignment="1" applyProtection="1">
      <alignment horizontal="center" vertical="center"/>
      <protection locked="0"/>
    </xf>
    <xf numFmtId="165" fontId="0" fillId="2" borderId="42" xfId="0" applyNumberFormat="1" applyFill="1" applyBorder="1" applyAlignment="1" applyProtection="1">
      <alignment horizontal="center" vertical="center"/>
      <protection locked="0"/>
    </xf>
    <xf numFmtId="165" fontId="0" fillId="2" borderId="32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4" fillId="2" borderId="4" xfId="0" applyFont="1" applyFill="1" applyBorder="1" applyAlignment="1">
      <alignment horizontal="center" wrapText="1" readingOrder="1"/>
    </xf>
    <xf numFmtId="165" fontId="4" fillId="2" borderId="3" xfId="0" applyNumberFormat="1" applyFont="1" applyFill="1" applyBorder="1" applyAlignment="1">
      <alignment horizontal="center" vertical="top" wrapText="1" readingOrder="1"/>
    </xf>
    <xf numFmtId="165" fontId="4" fillId="2" borderId="2" xfId="0" applyNumberFormat="1" applyFont="1" applyFill="1" applyBorder="1" applyAlignment="1">
      <alignment horizontal="center" vertical="top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164" fontId="3" fillId="3" borderId="14" xfId="0" quotePrefix="1" applyNumberFormat="1" applyFont="1" applyFill="1" applyBorder="1" applyAlignment="1">
      <alignment horizontal="center" vertical="center" wrapText="1" readingOrder="1"/>
    </xf>
    <xf numFmtId="2" fontId="4" fillId="0" borderId="24" xfId="1" applyNumberFormat="1" applyFont="1" applyFill="1" applyBorder="1" applyAlignment="1">
      <alignment horizontal="center" vertical="top" wrapText="1" readingOrder="1"/>
    </xf>
    <xf numFmtId="2" fontId="4" fillId="0" borderId="25" xfId="1" applyNumberFormat="1" applyFont="1" applyFill="1" applyBorder="1" applyAlignment="1">
      <alignment horizontal="center" vertical="top" wrapText="1" readingOrder="1"/>
    </xf>
    <xf numFmtId="0" fontId="4" fillId="2" borderId="38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center" wrapText="1" readingOrder="1"/>
    </xf>
    <xf numFmtId="0" fontId="4" fillId="2" borderId="40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 readingOrder="1"/>
    </xf>
    <xf numFmtId="166" fontId="0" fillId="0" borderId="15" xfId="0" applyNumberFormat="1" applyBorder="1" applyAlignment="1" applyProtection="1">
      <alignment horizontal="center" vertical="center"/>
      <protection locked="0"/>
    </xf>
    <xf numFmtId="2" fontId="4" fillId="2" borderId="45" xfId="0" applyNumberFormat="1" applyFont="1" applyFill="1" applyBorder="1" applyAlignment="1">
      <alignment horizontal="center" vertical="center" wrapText="1" readingOrder="1"/>
    </xf>
    <xf numFmtId="2" fontId="4" fillId="2" borderId="31" xfId="0" applyNumberFormat="1" applyFont="1" applyFill="1" applyBorder="1" applyAlignment="1">
      <alignment horizontal="center" vertical="center" wrapText="1" readingOrder="1"/>
    </xf>
    <xf numFmtId="0" fontId="4" fillId="3" borderId="3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vertical="center" wrapText="1" readingOrder="1"/>
    </xf>
    <xf numFmtId="0" fontId="4" fillId="2" borderId="43" xfId="0" applyFont="1" applyFill="1" applyBorder="1" applyAlignment="1">
      <alignment horizontal="center" vertical="center" wrapText="1" readingOrder="1"/>
    </xf>
    <xf numFmtId="0" fontId="4" fillId="2" borderId="36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wrapText="1" readingOrder="1"/>
    </xf>
    <xf numFmtId="0" fontId="4" fillId="0" borderId="24" xfId="0" applyFont="1" applyFill="1" applyBorder="1" applyAlignment="1">
      <alignment horizontal="center" wrapText="1" readingOrder="1"/>
    </xf>
    <xf numFmtId="0" fontId="0" fillId="0" borderId="17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46" xfId="0" applyFont="1" applyFill="1" applyBorder="1" applyAlignment="1">
      <alignment horizontal="center" vertical="center" wrapText="1" readingOrder="1"/>
    </xf>
    <xf numFmtId="0" fontId="4" fillId="0" borderId="24" xfId="0" applyFont="1" applyFill="1" applyBorder="1" applyAlignment="1">
      <alignment horizontal="center" vertical="center" wrapText="1" readingOrder="1"/>
    </xf>
    <xf numFmtId="166" fontId="4" fillId="0" borderId="2" xfId="0" quotePrefix="1" applyNumberFormat="1" applyFont="1" applyFill="1" applyBorder="1" applyAlignment="1">
      <alignment horizontal="center" vertical="center" wrapText="1" readingOrder="1"/>
    </xf>
    <xf numFmtId="166" fontId="0" fillId="0" borderId="51" xfId="0" applyNumberForma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wrapText="1"/>
    </xf>
    <xf numFmtId="166" fontId="0" fillId="0" borderId="3" xfId="0" applyNumberFormat="1" applyBorder="1" applyAlignment="1">
      <alignment vertical="center"/>
    </xf>
    <xf numFmtId="0" fontId="3" fillId="3" borderId="33" xfId="0" applyFont="1" applyFill="1" applyBorder="1" applyAlignment="1">
      <alignment vertical="center" wrapText="1" readingOrder="1"/>
    </xf>
    <xf numFmtId="164" fontId="3" fillId="3" borderId="22" xfId="0" quotePrefix="1" applyNumberFormat="1" applyFont="1" applyFill="1" applyBorder="1" applyAlignment="1">
      <alignment vertical="center" wrapText="1" readingOrder="1"/>
    </xf>
    <xf numFmtId="166" fontId="2" fillId="3" borderId="8" xfId="0" applyNumberFormat="1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C1" workbookViewId="0">
      <selection activeCell="C2" sqref="C2"/>
    </sheetView>
  </sheetViews>
  <sheetFormatPr defaultRowHeight="15" x14ac:dyDescent="0.25"/>
  <cols>
    <col min="1" max="1" width="33.140625" bestFit="1" customWidth="1"/>
    <col min="2" max="2" width="28" customWidth="1"/>
    <col min="3" max="3" width="27" style="2" customWidth="1"/>
    <col min="6" max="6" width="32.5703125" customWidth="1"/>
    <col min="7" max="7" width="19.7109375" customWidth="1"/>
    <col min="8" max="8" width="22.5703125" customWidth="1"/>
    <col min="9" max="9" width="20.42578125" customWidth="1"/>
    <col min="10" max="10" width="22.5703125" style="7" customWidth="1"/>
    <col min="11" max="11" width="24.28515625" customWidth="1"/>
    <col min="12" max="12" width="11" customWidth="1"/>
    <col min="13" max="13" width="12.5703125" customWidth="1"/>
  </cols>
  <sheetData>
    <row r="1" spans="1:10" ht="36" customHeight="1" thickBot="1" x14ac:dyDescent="0.3">
      <c r="A1" s="88" t="s">
        <v>29</v>
      </c>
      <c r="B1" s="89"/>
      <c r="C1" s="90"/>
      <c r="D1" s="9"/>
      <c r="F1" s="85" t="s">
        <v>28</v>
      </c>
      <c r="G1" s="86"/>
      <c r="H1" s="86"/>
      <c r="I1" s="86"/>
      <c r="J1" s="87"/>
    </row>
    <row r="2" spans="1:10" ht="15.75" x14ac:dyDescent="0.3">
      <c r="A2" s="10" t="s">
        <v>0</v>
      </c>
      <c r="B2" s="11" t="s">
        <v>1</v>
      </c>
      <c r="C2" s="15"/>
      <c r="F2" s="10" t="s">
        <v>0</v>
      </c>
      <c r="G2" s="26"/>
      <c r="H2" s="95" t="s">
        <v>1</v>
      </c>
      <c r="I2" s="96"/>
      <c r="J2" s="14"/>
    </row>
    <row r="3" spans="1:10" ht="29.25" thickBot="1" x14ac:dyDescent="0.35">
      <c r="A3" s="20" t="s">
        <v>2</v>
      </c>
      <c r="B3" s="121" t="s">
        <v>3</v>
      </c>
      <c r="C3" s="122">
        <f>C2*15%</f>
        <v>0</v>
      </c>
      <c r="F3" s="20" t="s">
        <v>2</v>
      </c>
      <c r="G3" s="27"/>
      <c r="H3" s="97" t="s">
        <v>3</v>
      </c>
      <c r="I3" s="98"/>
      <c r="J3" s="37">
        <f>J2*15%</f>
        <v>0</v>
      </c>
    </row>
    <row r="4" spans="1:10" ht="16.5" thickBot="1" x14ac:dyDescent="0.35">
      <c r="A4" s="123" t="s">
        <v>10</v>
      </c>
      <c r="B4" s="124" t="s">
        <v>22</v>
      </c>
      <c r="C4" s="125">
        <f>C2-C3</f>
        <v>0</v>
      </c>
      <c r="F4" s="21" t="s">
        <v>4</v>
      </c>
      <c r="G4" s="28"/>
      <c r="H4" s="99" t="s">
        <v>5</v>
      </c>
      <c r="I4" s="100"/>
      <c r="J4" s="22"/>
    </row>
    <row r="5" spans="1:10" ht="15.75" x14ac:dyDescent="0.3">
      <c r="A5" s="118" t="s">
        <v>11</v>
      </c>
      <c r="B5" s="119" t="s">
        <v>23</v>
      </c>
      <c r="C5" s="120"/>
      <c r="F5" s="23" t="s">
        <v>6</v>
      </c>
      <c r="G5" s="13"/>
      <c r="H5" s="101" t="s">
        <v>7</v>
      </c>
      <c r="I5" s="102"/>
      <c r="J5" s="24"/>
    </row>
    <row r="6" spans="1:10" ht="16.5" thickBot="1" x14ac:dyDescent="0.35">
      <c r="A6" s="91"/>
      <c r="B6" s="8">
        <f>C2*65%</f>
        <v>0</v>
      </c>
      <c r="C6" s="92"/>
      <c r="F6" s="39" t="s">
        <v>8</v>
      </c>
      <c r="G6" s="40"/>
      <c r="H6" s="103" t="s">
        <v>9</v>
      </c>
      <c r="I6" s="104"/>
      <c r="J6" s="25"/>
    </row>
    <row r="7" spans="1:10" ht="24" customHeight="1" x14ac:dyDescent="0.25">
      <c r="A7" s="109" t="s">
        <v>24</v>
      </c>
      <c r="B7" s="4" t="s">
        <v>12</v>
      </c>
      <c r="C7" s="16"/>
      <c r="F7" s="81" t="s">
        <v>42</v>
      </c>
      <c r="G7" s="82"/>
      <c r="H7" s="105" t="s">
        <v>35</v>
      </c>
      <c r="I7" s="106"/>
      <c r="J7" s="68"/>
    </row>
    <row r="8" spans="1:10" ht="29.25" thickBot="1" x14ac:dyDescent="0.3">
      <c r="A8" s="110"/>
      <c r="B8" s="1" t="s">
        <v>13</v>
      </c>
      <c r="C8" s="17"/>
      <c r="F8" s="83"/>
      <c r="G8" s="84"/>
      <c r="H8" s="38">
        <f>J2*5%</f>
        <v>0</v>
      </c>
      <c r="I8" s="30">
        <f>J2*10%</f>
        <v>0</v>
      </c>
      <c r="J8" s="69"/>
    </row>
    <row r="9" spans="1:10" ht="24.75" customHeight="1" x14ac:dyDescent="0.25">
      <c r="A9" s="110"/>
      <c r="B9" s="1" t="s">
        <v>14</v>
      </c>
      <c r="C9" s="17"/>
      <c r="F9" s="81" t="s">
        <v>43</v>
      </c>
      <c r="G9" s="82"/>
      <c r="H9" s="93" t="s">
        <v>34</v>
      </c>
      <c r="I9" s="94"/>
      <c r="J9" s="69"/>
    </row>
    <row r="10" spans="1:10" ht="14.25" customHeight="1" thickBot="1" x14ac:dyDescent="0.3">
      <c r="A10" s="110"/>
      <c r="B10" s="1" t="s">
        <v>15</v>
      </c>
      <c r="C10" s="17"/>
      <c r="F10" s="83"/>
      <c r="G10" s="84"/>
      <c r="H10" s="66">
        <f>J2*65%</f>
        <v>0</v>
      </c>
      <c r="I10" s="67"/>
      <c r="J10" s="70"/>
    </row>
    <row r="11" spans="1:10" ht="27.75" customHeight="1" x14ac:dyDescent="0.25">
      <c r="A11" s="110"/>
      <c r="B11" s="1" t="s">
        <v>16</v>
      </c>
      <c r="C11" s="17"/>
      <c r="F11" s="71" t="s">
        <v>36</v>
      </c>
      <c r="G11" s="72" t="s">
        <v>37</v>
      </c>
      <c r="H11" s="107" t="s">
        <v>12</v>
      </c>
      <c r="I11" s="108"/>
      <c r="J11" s="31"/>
    </row>
    <row r="12" spans="1:10" ht="42.75" x14ac:dyDescent="0.25">
      <c r="A12" s="110"/>
      <c r="B12" s="1" t="s">
        <v>17</v>
      </c>
      <c r="C12" s="17"/>
      <c r="F12" s="71"/>
      <c r="G12" s="72"/>
      <c r="H12" s="76" t="s">
        <v>13</v>
      </c>
      <c r="I12" s="77"/>
      <c r="J12" s="24"/>
    </row>
    <row r="13" spans="1:10" ht="28.5" x14ac:dyDescent="0.25">
      <c r="A13" s="79">
        <f>C2*20%</f>
        <v>0</v>
      </c>
      <c r="B13" s="1" t="s">
        <v>18</v>
      </c>
      <c r="C13" s="17"/>
      <c r="F13" s="71"/>
      <c r="G13" s="72"/>
      <c r="H13" s="76" t="s">
        <v>14</v>
      </c>
      <c r="I13" s="77"/>
      <c r="J13" s="24"/>
    </row>
    <row r="14" spans="1:10" ht="15.75" customHeight="1" x14ac:dyDescent="0.25">
      <c r="A14" s="79"/>
      <c r="B14" s="1" t="s">
        <v>19</v>
      </c>
      <c r="C14" s="17"/>
      <c r="F14" s="71"/>
      <c r="G14" s="72"/>
      <c r="H14" s="76" t="s">
        <v>15</v>
      </c>
      <c r="I14" s="77"/>
      <c r="J14" s="24"/>
    </row>
    <row r="15" spans="1:10" ht="15.75" customHeight="1" x14ac:dyDescent="0.25">
      <c r="A15" s="79"/>
      <c r="B15" s="1" t="s">
        <v>20</v>
      </c>
      <c r="C15" s="17"/>
      <c r="F15" s="71"/>
      <c r="G15" s="73"/>
      <c r="H15" s="76" t="s">
        <v>16</v>
      </c>
      <c r="I15" s="77"/>
      <c r="J15" s="24"/>
    </row>
    <row r="16" spans="1:10" ht="25.5" customHeight="1" x14ac:dyDescent="0.25">
      <c r="A16" s="79"/>
      <c r="B16" s="1" t="s">
        <v>21</v>
      </c>
      <c r="C16" s="17"/>
      <c r="F16" s="71"/>
      <c r="G16" s="74">
        <f>J2*10%</f>
        <v>0</v>
      </c>
      <c r="H16" s="76" t="s">
        <v>17</v>
      </c>
      <c r="I16" s="77"/>
      <c r="J16" s="24"/>
    </row>
    <row r="17" spans="1:11" ht="15" customHeight="1" thickBot="1" x14ac:dyDescent="0.3">
      <c r="A17" s="80"/>
      <c r="B17" s="5" t="s">
        <v>30</v>
      </c>
      <c r="C17" s="18"/>
      <c r="F17" s="71"/>
      <c r="G17" s="75"/>
      <c r="H17" s="76" t="s">
        <v>18</v>
      </c>
      <c r="I17" s="77"/>
      <c r="J17" s="24"/>
    </row>
    <row r="18" spans="1:11" ht="15" customHeight="1" thickBot="1" x14ac:dyDescent="0.3">
      <c r="B18" s="3" t="s">
        <v>25</v>
      </c>
      <c r="C18" s="6">
        <f>SUM(C5:C17)</f>
        <v>0</v>
      </c>
      <c r="F18" s="71"/>
      <c r="G18" s="75"/>
      <c r="H18" s="76" t="s">
        <v>19</v>
      </c>
      <c r="I18" s="77"/>
      <c r="J18" s="24"/>
    </row>
    <row r="19" spans="1:11" ht="15" customHeight="1" thickBot="1" x14ac:dyDescent="0.3">
      <c r="B19" s="3" t="s">
        <v>26</v>
      </c>
      <c r="C19" s="41">
        <f>C4-C18</f>
        <v>0</v>
      </c>
      <c r="F19" s="71"/>
      <c r="G19" s="75"/>
      <c r="H19" s="76" t="s">
        <v>20</v>
      </c>
      <c r="I19" s="77"/>
      <c r="J19" s="24"/>
    </row>
    <row r="20" spans="1:11" ht="15" customHeight="1" x14ac:dyDescent="0.25">
      <c r="F20" s="71"/>
      <c r="G20" s="75"/>
      <c r="H20" s="76" t="s">
        <v>21</v>
      </c>
      <c r="I20" s="77"/>
      <c r="J20" s="24"/>
    </row>
    <row r="21" spans="1:11" ht="15.75" customHeight="1" thickBot="1" x14ac:dyDescent="0.3">
      <c r="F21" s="71"/>
      <c r="G21" s="75"/>
      <c r="H21" s="112" t="s">
        <v>30</v>
      </c>
      <c r="I21" s="113"/>
      <c r="J21" s="25"/>
    </row>
    <row r="22" spans="1:11" ht="15.75" thickBot="1" x14ac:dyDescent="0.3">
      <c r="F22" s="34" t="s">
        <v>38</v>
      </c>
      <c r="G22" s="35"/>
      <c r="H22" s="78" t="s">
        <v>39</v>
      </c>
      <c r="I22" s="78"/>
      <c r="J22" s="44">
        <f>SUM(J3:J21)</f>
        <v>0</v>
      </c>
    </row>
    <row r="23" spans="1:11" ht="28.5" customHeight="1" thickBot="1" x14ac:dyDescent="0.3">
      <c r="F23" s="33"/>
      <c r="G23" s="29"/>
      <c r="H23" s="116" t="s">
        <v>27</v>
      </c>
      <c r="I23" s="117"/>
      <c r="J23" s="32">
        <f>J2-J22</f>
        <v>0</v>
      </c>
      <c r="K23" s="19"/>
    </row>
    <row r="24" spans="1:11" ht="15.75" thickBot="1" x14ac:dyDescent="0.3">
      <c r="E24" s="36"/>
    </row>
    <row r="25" spans="1:11" ht="28.5" customHeight="1" thickBot="1" x14ac:dyDescent="0.3">
      <c r="A25" s="62" t="s">
        <v>40</v>
      </c>
      <c r="B25" s="63"/>
      <c r="C25" s="12">
        <f>C3</f>
        <v>0</v>
      </c>
      <c r="F25" s="64" t="s">
        <v>41</v>
      </c>
      <c r="G25" s="65"/>
      <c r="H25" s="65"/>
      <c r="I25" s="65"/>
      <c r="J25" s="12">
        <f>J3</f>
        <v>0</v>
      </c>
    </row>
    <row r="26" spans="1:11" ht="15.75" thickBot="1" x14ac:dyDescent="0.3">
      <c r="J26" s="2"/>
    </row>
    <row r="27" spans="1:11" ht="62.25" customHeight="1" x14ac:dyDescent="0.25">
      <c r="A27" s="50" t="s">
        <v>31</v>
      </c>
      <c r="B27" s="42" t="s">
        <v>44</v>
      </c>
      <c r="C27" s="48">
        <f>C2*10%</f>
        <v>0</v>
      </c>
      <c r="F27" s="54" t="s">
        <v>31</v>
      </c>
      <c r="G27" s="55"/>
      <c r="H27" s="114" t="s">
        <v>44</v>
      </c>
      <c r="I27" s="115"/>
      <c r="J27" s="48">
        <f>J2*10%</f>
        <v>0</v>
      </c>
    </row>
    <row r="28" spans="1:11" ht="88.5" customHeight="1" thickBot="1" x14ac:dyDescent="0.3">
      <c r="A28" s="51"/>
      <c r="B28" s="43" t="s">
        <v>45</v>
      </c>
      <c r="C28" s="49"/>
      <c r="F28" s="56"/>
      <c r="G28" s="57"/>
      <c r="H28" s="60" t="s">
        <v>45</v>
      </c>
      <c r="I28" s="61"/>
      <c r="J28" s="49"/>
    </row>
    <row r="29" spans="1:11" ht="64.5" customHeight="1" x14ac:dyDescent="0.25">
      <c r="A29" s="50" t="s">
        <v>32</v>
      </c>
      <c r="B29" s="42" t="s">
        <v>44</v>
      </c>
      <c r="C29" s="48">
        <f>C2*3%</f>
        <v>0</v>
      </c>
      <c r="F29" s="54" t="s">
        <v>32</v>
      </c>
      <c r="G29" s="55"/>
      <c r="H29" s="114" t="s">
        <v>44</v>
      </c>
      <c r="I29" s="115"/>
      <c r="J29" s="48">
        <f>J2*3%</f>
        <v>0</v>
      </c>
    </row>
    <row r="30" spans="1:11" ht="80.25" customHeight="1" thickBot="1" x14ac:dyDescent="0.3">
      <c r="A30" s="51"/>
      <c r="B30" s="43" t="s">
        <v>46</v>
      </c>
      <c r="C30" s="49"/>
      <c r="F30" s="56"/>
      <c r="G30" s="57"/>
      <c r="H30" s="60" t="s">
        <v>46</v>
      </c>
      <c r="I30" s="61"/>
      <c r="J30" s="49"/>
    </row>
    <row r="31" spans="1:11" ht="57.75" customHeight="1" x14ac:dyDescent="0.25">
      <c r="A31" s="52" t="s">
        <v>33</v>
      </c>
      <c r="B31" s="42" t="s">
        <v>44</v>
      </c>
      <c r="C31" s="46">
        <f>C2*2%</f>
        <v>0</v>
      </c>
      <c r="F31" s="52" t="s">
        <v>33</v>
      </c>
      <c r="G31" s="58"/>
      <c r="H31" s="111" t="s">
        <v>44</v>
      </c>
      <c r="I31" s="111"/>
      <c r="J31" s="46">
        <f>J2*2%</f>
        <v>0</v>
      </c>
    </row>
    <row r="32" spans="1:11" ht="79.5" customHeight="1" thickBot="1" x14ac:dyDescent="0.3">
      <c r="A32" s="53"/>
      <c r="B32" s="43" t="s">
        <v>47</v>
      </c>
      <c r="C32" s="47"/>
      <c r="F32" s="53"/>
      <c r="G32" s="59"/>
      <c r="H32" s="45" t="s">
        <v>47</v>
      </c>
      <c r="I32" s="45"/>
      <c r="J32" s="47"/>
    </row>
  </sheetData>
  <sheetProtection password="C6D0" sheet="1" objects="1" scenarios="1" selectLockedCells="1"/>
  <mergeCells count="53">
    <mergeCell ref="H20:I20"/>
    <mergeCell ref="H21:I21"/>
    <mergeCell ref="H27:I27"/>
    <mergeCell ref="H29:I29"/>
    <mergeCell ref="H23:I23"/>
    <mergeCell ref="F1:J1"/>
    <mergeCell ref="A1:C1"/>
    <mergeCell ref="A5:A6"/>
    <mergeCell ref="C5:C6"/>
    <mergeCell ref="H14:I14"/>
    <mergeCell ref="H9:I9"/>
    <mergeCell ref="H12:I12"/>
    <mergeCell ref="H13:I13"/>
    <mergeCell ref="H2:I2"/>
    <mergeCell ref="H3:I3"/>
    <mergeCell ref="H4:I4"/>
    <mergeCell ref="H5:I5"/>
    <mergeCell ref="H6:I6"/>
    <mergeCell ref="H7:I7"/>
    <mergeCell ref="H11:I11"/>
    <mergeCell ref="A7:A12"/>
    <mergeCell ref="A25:B25"/>
    <mergeCell ref="F25:I25"/>
    <mergeCell ref="H10:I10"/>
    <mergeCell ref="J7:J10"/>
    <mergeCell ref="F11:F21"/>
    <mergeCell ref="G11:G15"/>
    <mergeCell ref="G16:G21"/>
    <mergeCell ref="H15:I15"/>
    <mergeCell ref="H16:I16"/>
    <mergeCell ref="H17:I17"/>
    <mergeCell ref="H18:I18"/>
    <mergeCell ref="H19:I19"/>
    <mergeCell ref="H22:I22"/>
    <mergeCell ref="A13:A17"/>
    <mergeCell ref="F7:G8"/>
    <mergeCell ref="F9:G10"/>
    <mergeCell ref="A27:A28"/>
    <mergeCell ref="C27:C28"/>
    <mergeCell ref="F27:G28"/>
    <mergeCell ref="H28:I28"/>
    <mergeCell ref="J27:J28"/>
    <mergeCell ref="H32:I32"/>
    <mergeCell ref="J31:J32"/>
    <mergeCell ref="J29:J30"/>
    <mergeCell ref="A29:A30"/>
    <mergeCell ref="C29:C30"/>
    <mergeCell ref="A31:A32"/>
    <mergeCell ref="C31:C32"/>
    <mergeCell ref="F29:G30"/>
    <mergeCell ref="F31:G32"/>
    <mergeCell ref="H31:I31"/>
    <mergeCell ref="H30:I30"/>
  </mergeCells>
  <pageMargins left="0.23622047244094491" right="0.23622047244094491" top="0" bottom="0" header="0" footer="0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Margherita</cp:lastModifiedBy>
  <cp:lastPrinted>2019-10-15T15:42:42Z</cp:lastPrinted>
  <dcterms:created xsi:type="dcterms:W3CDTF">2019-05-30T09:59:47Z</dcterms:created>
  <dcterms:modified xsi:type="dcterms:W3CDTF">2019-10-15T15:46:19Z</dcterms:modified>
</cp:coreProperties>
</file>